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<sst xmlns="http://schemas.openxmlformats.org/spreadsheetml/2006/main" count="143" uniqueCount="74">
  <si>
    <t xml:space="preserve">                                                                                                                 ПРИЛОЖЕНИЕ  №8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</si>
  <si>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</si>
  <si>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</si>
  <si>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 от 22 декабря 2022 года № 296</t>
  </si>
  <si>
    <t xml:space="preserve">Распределение бюджетных ассигнований по разделам и подразделам классификации расходов бюджетов на 2023 год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</si>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</sst>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E62" activeCellId="0" sqref="E62"/>
    </sheetView>
  </sheetViews>
  <sheetFormatPr defaultColWidth="9.57031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9" customFormat="false" ht="15" hidden="false" customHeight="true" outlineLevel="0" collapsed="false">
      <c r="A9" s="8" t="s">
        <v>5</v>
      </c>
      <c r="B9" s="9" t="s">
        <v>6</v>
      </c>
      <c r="C9" s="9" t="s">
        <v>7</v>
      </c>
      <c r="D9" s="10" t="s">
        <v>8</v>
      </c>
    </row>
    <row r="10" customFormat="false" ht="13.8" hidden="false" customHeight="false" outlineLevel="0" collapsed="false">
      <c r="A10" s="8"/>
      <c r="B10" s="9"/>
      <c r="C10" s="9"/>
      <c r="D10" s="10"/>
    </row>
    <row r="11" customFormat="false" ht="27.45" hidden="false" customHeight="true" outlineLevel="0" collapsed="false">
      <c r="A11" s="11" t="s">
        <v>9</v>
      </c>
      <c r="B11" s="12"/>
      <c r="C11" s="12"/>
      <c r="D11" s="13" t="n">
        <f aca="false">D13+D21+D23+D27+D36+D43+D48+D53+D58+D60+D33+D46</f>
        <v>3431763.2</v>
      </c>
    </row>
    <row r="12" customFormat="false" ht="18.85" hidden="false" customHeight="true" outlineLevel="0" collapsed="false">
      <c r="A12" s="14" t="s">
        <v>10</v>
      </c>
      <c r="B12" s="15"/>
      <c r="C12" s="15"/>
      <c r="D12" s="13"/>
    </row>
    <row r="13" customFormat="false" ht="21.2" hidden="false" customHeight="true" outlineLevel="0" collapsed="false">
      <c r="A13" s="11" t="s">
        <v>11</v>
      </c>
      <c r="B13" s="16" t="s">
        <v>12</v>
      </c>
      <c r="C13" s="16" t="s">
        <v>13</v>
      </c>
      <c r="D13" s="13" t="n">
        <f aca="false">D14+D15+D16+D17+D18+D19+D20</f>
        <v>285572.9</v>
      </c>
    </row>
    <row r="14" customFormat="false" ht="19.6" hidden="false" customHeight="true" outlineLevel="0" collapsed="false">
      <c r="A14" s="14" t="s">
        <v>14</v>
      </c>
      <c r="B14" s="17" t="s">
        <v>12</v>
      </c>
      <c r="C14" s="17" t="s">
        <v>15</v>
      </c>
      <c r="D14" s="18" t="n">
        <v>2209</v>
      </c>
    </row>
    <row r="15" customFormat="false" ht="29.85" hidden="false" customHeight="true" outlineLevel="0" collapsed="false">
      <c r="A15" s="14" t="s">
        <v>16</v>
      </c>
      <c r="B15" s="17" t="s">
        <v>12</v>
      </c>
      <c r="C15" s="17" t="s">
        <v>17</v>
      </c>
      <c r="D15" s="18" t="n">
        <v>3397.2</v>
      </c>
    </row>
    <row r="16" customFormat="false" ht="28.25" hidden="false" customHeight="true" outlineLevel="0" collapsed="false">
      <c r="A16" s="19" t="s">
        <v>18</v>
      </c>
      <c r="B16" s="17" t="s">
        <v>12</v>
      </c>
      <c r="C16" s="17" t="s">
        <v>19</v>
      </c>
      <c r="D16" s="20" t="n">
        <v>116938.3</v>
      </c>
    </row>
    <row r="17" customFormat="false" ht="18.85" hidden="false" customHeight="true" outlineLevel="0" collapsed="false">
      <c r="A17" s="14" t="s">
        <v>20</v>
      </c>
      <c r="B17" s="17" t="s">
        <v>12</v>
      </c>
      <c r="C17" s="17" t="s">
        <v>21</v>
      </c>
      <c r="D17" s="20" t="n">
        <v>15.8</v>
      </c>
    </row>
    <row r="18" customFormat="false" ht="32.2" hidden="false" customHeight="true" outlineLevel="0" collapsed="false">
      <c r="A18" s="14" t="s">
        <v>22</v>
      </c>
      <c r="B18" s="17" t="s">
        <v>12</v>
      </c>
      <c r="C18" s="17" t="s">
        <v>23</v>
      </c>
      <c r="D18" s="20" t="n">
        <v>35875.6</v>
      </c>
    </row>
    <row r="19" customFormat="false" ht="19.6" hidden="false" customHeight="true" outlineLevel="0" collapsed="false">
      <c r="A19" s="14" t="s">
        <v>24</v>
      </c>
      <c r="B19" s="17" t="s">
        <v>12</v>
      </c>
      <c r="C19" s="17" t="n">
        <v>11</v>
      </c>
      <c r="D19" s="20" t="n">
        <v>1471</v>
      </c>
    </row>
    <row r="20" customFormat="false" ht="19.6" hidden="false" customHeight="true" outlineLevel="0" collapsed="false">
      <c r="A20" s="14" t="s">
        <v>25</v>
      </c>
      <c r="B20" s="17" t="s">
        <v>12</v>
      </c>
      <c r="C20" s="17" t="n">
        <v>13</v>
      </c>
      <c r="D20" s="20" t="n">
        <f aca="false">126286.8+200-200-10-1000+389.2</f>
        <v>125666</v>
      </c>
    </row>
    <row r="21" customFormat="false" ht="19.6" hidden="false" customHeight="true" outlineLevel="0" collapsed="false">
      <c r="A21" s="11" t="s">
        <v>26</v>
      </c>
      <c r="B21" s="16" t="s">
        <v>15</v>
      </c>
      <c r="C21" s="16" t="s">
        <v>13</v>
      </c>
      <c r="D21" s="13" t="n">
        <f aca="false">D22</f>
        <v>40.4</v>
      </c>
    </row>
    <row r="22" customFormat="false" ht="19.6" hidden="false" customHeight="true" outlineLevel="0" collapsed="false">
      <c r="A22" s="14" t="s">
        <v>27</v>
      </c>
      <c r="B22" s="17" t="s">
        <v>15</v>
      </c>
      <c r="C22" s="17" t="s">
        <v>19</v>
      </c>
      <c r="D22" s="20" t="n">
        <v>40.4</v>
      </c>
    </row>
    <row r="23" customFormat="false" ht="19.6" hidden="false" customHeight="true" outlineLevel="0" collapsed="false">
      <c r="A23" s="11" t="s">
        <v>28</v>
      </c>
      <c r="B23" s="16" t="s">
        <v>17</v>
      </c>
      <c r="C23" s="16" t="s">
        <v>13</v>
      </c>
      <c r="D23" s="13" t="n">
        <f aca="false">D24+D25+D26</f>
        <v>52945.3</v>
      </c>
    </row>
    <row r="24" customFormat="false" ht="20.4" hidden="false" customHeight="true" outlineLevel="0" collapsed="false">
      <c r="A24" s="14" t="s">
        <v>29</v>
      </c>
      <c r="B24" s="17" t="s">
        <v>17</v>
      </c>
      <c r="C24" s="17" t="s">
        <v>30</v>
      </c>
      <c r="D24" s="20" t="n">
        <v>150</v>
      </c>
    </row>
    <row r="25" customFormat="false" ht="29.85" hidden="false" customHeight="true" outlineLevel="0" collapsed="false">
      <c r="A25" s="14" t="s">
        <v>31</v>
      </c>
      <c r="B25" s="17" t="s">
        <v>17</v>
      </c>
      <c r="C25" s="17" t="s">
        <v>32</v>
      </c>
      <c r="D25" s="20" t="n">
        <v>50767.3</v>
      </c>
    </row>
    <row r="26" customFormat="false" ht="29.85" hidden="false" customHeight="true" outlineLevel="0" collapsed="false">
      <c r="A26" s="14" t="s">
        <v>33</v>
      </c>
      <c r="B26" s="17" t="s">
        <v>17</v>
      </c>
      <c r="C26" s="17" t="n">
        <v>14</v>
      </c>
      <c r="D26" s="20" t="n">
        <f aca="false">1903+125</f>
        <v>2028</v>
      </c>
    </row>
    <row r="27" customFormat="false" ht="17.25" hidden="false" customHeight="true" outlineLevel="0" collapsed="false">
      <c r="A27" s="11" t="s">
        <v>34</v>
      </c>
      <c r="B27" s="16" t="s">
        <v>19</v>
      </c>
      <c r="C27" s="16" t="s">
        <v>13</v>
      </c>
      <c r="D27" s="13" t="n">
        <f aca="false">D28+D29+D30+D31+D32</f>
        <v>32011.1</v>
      </c>
    </row>
    <row r="28" customFormat="false" ht="17.25" hidden="false" customHeight="true" outlineLevel="0" collapsed="false">
      <c r="A28" s="14" t="s">
        <v>35</v>
      </c>
      <c r="B28" s="17" t="s">
        <v>19</v>
      </c>
      <c r="C28" s="17" t="s">
        <v>21</v>
      </c>
      <c r="D28" s="20" t="n">
        <v>5461.7</v>
      </c>
    </row>
    <row r="29" customFormat="false" ht="17.25" hidden="false" customHeight="true" outlineLevel="0" collapsed="false">
      <c r="A29" s="14" t="s">
        <v>36</v>
      </c>
      <c r="B29" s="17" t="s">
        <v>19</v>
      </c>
      <c r="C29" s="17" t="s">
        <v>37</v>
      </c>
      <c r="D29" s="20" t="n">
        <v>2780.4</v>
      </c>
    </row>
    <row r="30" customFormat="false" ht="17.25" hidden="false" customHeight="true" outlineLevel="0" collapsed="false">
      <c r="A30" s="14" t="s">
        <v>38</v>
      </c>
      <c r="B30" s="17" t="s">
        <v>19</v>
      </c>
      <c r="C30" s="17" t="s">
        <v>30</v>
      </c>
      <c r="D30" s="20" t="n">
        <v>5230.8</v>
      </c>
    </row>
    <row r="31" customFormat="false" ht="17.25" hidden="false" customHeight="true" outlineLevel="0" collapsed="false">
      <c r="A31" s="14" t="s">
        <v>39</v>
      </c>
      <c r="B31" s="17" t="s">
        <v>19</v>
      </c>
      <c r="C31" s="17" t="n">
        <v>10</v>
      </c>
      <c r="D31" s="20" t="n">
        <v>9051.1</v>
      </c>
    </row>
    <row r="32" customFormat="false" ht="17.25" hidden="false" customHeight="true" outlineLevel="0" collapsed="false">
      <c r="A32" s="14" t="s">
        <v>40</v>
      </c>
      <c r="B32" s="17" t="s">
        <v>19</v>
      </c>
      <c r="C32" s="17" t="n">
        <v>12</v>
      </c>
      <c r="D32" s="20" t="n">
        <v>9487.1</v>
      </c>
    </row>
    <row r="33" customFormat="false" ht="19.6" hidden="false" customHeight="true" outlineLevel="0" collapsed="false">
      <c r="A33" s="11" t="s">
        <v>41</v>
      </c>
      <c r="B33" s="16" t="s">
        <v>21</v>
      </c>
      <c r="C33" s="16" t="s">
        <v>13</v>
      </c>
      <c r="D33" s="13" t="n">
        <f aca="false">D35+D34</f>
        <v>250732</v>
      </c>
    </row>
    <row r="34" customFormat="false" ht="19.6" hidden="false" customHeight="true" outlineLevel="0" collapsed="false">
      <c r="A34" s="14" t="s">
        <v>42</v>
      </c>
      <c r="B34" s="17" t="s">
        <v>21</v>
      </c>
      <c r="C34" s="17" t="s">
        <v>15</v>
      </c>
      <c r="D34" s="20" t="n">
        <v>249091.5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</row>
    <row r="35" customFormat="false" ht="19.6" hidden="false" customHeight="true" outlineLevel="0" collapsed="false">
      <c r="A35" s="14" t="s">
        <v>43</v>
      </c>
      <c r="B35" s="17" t="s">
        <v>21</v>
      </c>
      <c r="C35" s="17" t="s">
        <v>17</v>
      </c>
      <c r="D35" s="20" t="n">
        <v>1640.5</v>
      </c>
    </row>
    <row r="36" customFormat="false" ht="19.6" hidden="false" customHeight="true" outlineLevel="0" collapsed="false">
      <c r="A36" s="11" t="s">
        <v>44</v>
      </c>
      <c r="B36" s="16" t="s">
        <v>45</v>
      </c>
      <c r="C36" s="16" t="s">
        <v>13</v>
      </c>
      <c r="D36" s="13" t="n">
        <f aca="false">SUM(D37:D42)</f>
        <v>2181491.3</v>
      </c>
    </row>
    <row r="37" customFormat="false" ht="19.6" hidden="false" customHeight="true" outlineLevel="0" collapsed="false">
      <c r="A37" s="14" t="s">
        <v>46</v>
      </c>
      <c r="B37" s="17" t="s">
        <v>45</v>
      </c>
      <c r="C37" s="17" t="s">
        <v>12</v>
      </c>
      <c r="D37" s="20" t="n">
        <f aca="false">583990.5-541.1+63+478.1+0.4</f>
        <v>583990.9</v>
      </c>
    </row>
    <row r="38" customFormat="false" ht="19.6" hidden="false" customHeight="true" outlineLevel="0" collapsed="false">
      <c r="A38" s="14" t="s">
        <v>47</v>
      </c>
      <c r="B38" s="17" t="s">
        <v>45</v>
      </c>
      <c r="C38" s="17" t="s">
        <v>15</v>
      </c>
      <c r="D38" s="20" t="n">
        <f aca="false">1257254.9-69.5+69.5+4490-834+834-603-9904.2+603+1010</f>
        <v>1252850.7</v>
      </c>
    </row>
    <row r="39" customFormat="false" ht="19.6" hidden="false" customHeight="true" outlineLevel="0" collapsed="false">
      <c r="A39" s="14" t="s">
        <v>48</v>
      </c>
      <c r="B39" s="17" t="s">
        <v>45</v>
      </c>
      <c r="C39" s="17" t="s">
        <v>17</v>
      </c>
      <c r="D39" s="20" t="n">
        <v>152420.3</v>
      </c>
    </row>
    <row r="40" s="21" customFormat="true" ht="18.85" hidden="false" customHeight="true" outlineLevel="0" collapsed="false">
      <c r="A40" s="14" t="s">
        <v>49</v>
      </c>
      <c r="B40" s="17" t="s">
        <v>45</v>
      </c>
      <c r="C40" s="17" t="s">
        <v>21</v>
      </c>
      <c r="D40" s="20" t="n">
        <v>200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</row>
    <row r="41" customFormat="false" ht="18.85" hidden="false" customHeight="true" outlineLevel="0" collapsed="false">
      <c r="A41" s="14" t="s">
        <v>50</v>
      </c>
      <c r="B41" s="17" t="s">
        <v>45</v>
      </c>
      <c r="C41" s="17" t="s">
        <v>45</v>
      </c>
      <c r="D41" s="20" t="n">
        <v>10329.6</v>
      </c>
    </row>
    <row r="42" customFormat="false" ht="18.85" hidden="false" customHeight="true" outlineLevel="0" collapsed="false">
      <c r="A42" s="14" t="s">
        <v>51</v>
      </c>
      <c r="B42" s="17" t="s">
        <v>45</v>
      </c>
      <c r="C42" s="17" t="s">
        <v>30</v>
      </c>
      <c r="D42" s="20" t="n">
        <f aca="false">181700.2-0.4+14.8-14.8</f>
        <v>181699.8</v>
      </c>
    </row>
    <row r="43" customFormat="false" ht="18.85" hidden="false" customHeight="true" outlineLevel="0" collapsed="false">
      <c r="A43" s="11" t="s">
        <v>52</v>
      </c>
      <c r="B43" s="16" t="s">
        <v>37</v>
      </c>
      <c r="C43" s="16" t="s">
        <v>13</v>
      </c>
      <c r="D43" s="13" t="n">
        <f aca="false">SUM(D44:D45)</f>
        <v>82808.1</v>
      </c>
    </row>
    <row r="44" customFormat="false" ht="18.05" hidden="false" customHeight="true" outlineLevel="0" collapsed="false">
      <c r="A44" s="14" t="s">
        <v>53</v>
      </c>
      <c r="B44" s="17" t="s">
        <v>37</v>
      </c>
      <c r="C44" s="17" t="s">
        <v>12</v>
      </c>
      <c r="D44" s="20" t="n">
        <v>47144.1</v>
      </c>
    </row>
    <row r="45" customFormat="false" ht="18.05" hidden="false" customHeight="true" outlineLevel="0" collapsed="false">
      <c r="A45" s="14" t="s">
        <v>54</v>
      </c>
      <c r="B45" s="17" t="s">
        <v>37</v>
      </c>
      <c r="C45" s="17" t="s">
        <v>19</v>
      </c>
      <c r="D45" s="20" t="n">
        <f aca="false">36894.8-1230.8</f>
        <v>35664</v>
      </c>
    </row>
    <row r="46" customFormat="false" ht="18.05" hidden="false" customHeight="true" outlineLevel="0" collapsed="false">
      <c r="A46" s="11" t="s">
        <v>55</v>
      </c>
      <c r="B46" s="16" t="s">
        <v>30</v>
      </c>
      <c r="C46" s="16" t="s">
        <v>13</v>
      </c>
      <c r="D46" s="13" t="n">
        <f aca="false">D47</f>
        <v>3000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  <c r="AME46" s="22"/>
      <c r="AMF46" s="22"/>
      <c r="AMG46" s="22"/>
      <c r="AMH46" s="22"/>
      <c r="AMI46" s="22"/>
      <c r="AMJ46" s="22"/>
    </row>
    <row r="47" customFormat="false" ht="18.05" hidden="false" customHeight="true" outlineLevel="0" collapsed="false">
      <c r="A47" s="14" t="s">
        <v>56</v>
      </c>
      <c r="B47" s="17" t="s">
        <v>30</v>
      </c>
      <c r="C47" s="17" t="s">
        <v>15</v>
      </c>
      <c r="D47" s="20" t="n">
        <v>3000</v>
      </c>
    </row>
    <row r="48" customFormat="false" ht="18.05" hidden="false" customHeight="true" outlineLevel="0" collapsed="false">
      <c r="A48" s="11" t="s">
        <v>57</v>
      </c>
      <c r="B48" s="16" t="n">
        <v>10</v>
      </c>
      <c r="C48" s="16" t="s">
        <v>13</v>
      </c>
      <c r="D48" s="13" t="n">
        <f aca="false">SUM(D49:D52)</f>
        <v>270302.5</v>
      </c>
    </row>
    <row r="49" customFormat="false" ht="18.05" hidden="false" customHeight="true" outlineLevel="0" collapsed="false">
      <c r="A49" s="14" t="s">
        <v>58</v>
      </c>
      <c r="B49" s="17" t="n">
        <v>10</v>
      </c>
      <c r="C49" s="17" t="s">
        <v>12</v>
      </c>
      <c r="D49" s="20" t="n">
        <v>10303</v>
      </c>
    </row>
    <row r="50" customFormat="false" ht="18.05" hidden="false" customHeight="true" outlineLevel="0" collapsed="false">
      <c r="A50" s="14" t="s">
        <v>59</v>
      </c>
      <c r="B50" s="17" t="n">
        <v>10</v>
      </c>
      <c r="C50" s="17" t="s">
        <v>17</v>
      </c>
      <c r="D50" s="20" t="n">
        <v>5235</v>
      </c>
    </row>
    <row r="51" customFormat="false" ht="18.05" hidden="false" customHeight="true" outlineLevel="0" collapsed="false">
      <c r="A51" s="14" t="s">
        <v>60</v>
      </c>
      <c r="B51" s="17" t="n">
        <v>10</v>
      </c>
      <c r="C51" s="17" t="s">
        <v>19</v>
      </c>
      <c r="D51" s="20" t="n">
        <v>243637.8</v>
      </c>
    </row>
    <row r="52" s="22" customFormat="true" ht="18.05" hidden="false" customHeight="true" outlineLevel="0" collapsed="false">
      <c r="A52" s="14" t="s">
        <v>61</v>
      </c>
      <c r="B52" s="17" t="n">
        <v>10</v>
      </c>
      <c r="C52" s="17" t="s">
        <v>23</v>
      </c>
      <c r="D52" s="20" t="n">
        <v>11126.7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</row>
    <row r="53" customFormat="false" ht="18.05" hidden="false" customHeight="true" outlineLevel="0" collapsed="false">
      <c r="A53" s="11" t="s">
        <v>62</v>
      </c>
      <c r="B53" s="16" t="n">
        <v>11</v>
      </c>
      <c r="C53" s="16" t="s">
        <v>13</v>
      </c>
      <c r="D53" s="13" t="n">
        <f aca="false">SUM(D54:D57)</f>
        <v>249577.2</v>
      </c>
    </row>
    <row r="54" customFormat="false" ht="18.05" hidden="false" customHeight="true" outlineLevel="0" collapsed="false">
      <c r="A54" s="14" t="s">
        <v>63</v>
      </c>
      <c r="B54" s="17" t="n">
        <v>11</v>
      </c>
      <c r="C54" s="17" t="s">
        <v>12</v>
      </c>
      <c r="D54" s="20" t="n">
        <f aca="false">136944.5-28290+1255.5</f>
        <v>109910</v>
      </c>
    </row>
    <row r="55" customFormat="false" ht="18.05" hidden="false" customHeight="true" outlineLevel="0" collapsed="false">
      <c r="A55" s="14" t="s">
        <v>64</v>
      </c>
      <c r="B55" s="17" t="n">
        <v>11</v>
      </c>
      <c r="C55" s="17" t="s">
        <v>15</v>
      </c>
      <c r="D55" s="20" t="n">
        <v>3953.4</v>
      </c>
    </row>
    <row r="56" customFormat="false" ht="18.05" hidden="false" customHeight="true" outlineLevel="0" collapsed="false">
      <c r="A56" s="14" t="s">
        <v>65</v>
      </c>
      <c r="B56" s="17" t="s">
        <v>66</v>
      </c>
      <c r="C56" s="17" t="s">
        <v>17</v>
      </c>
      <c r="D56" s="20" t="n">
        <f aca="false">131405.1-1255.5</f>
        <v>130149.6</v>
      </c>
    </row>
    <row r="57" customFormat="false" ht="18.05" hidden="false" customHeight="true" outlineLevel="0" collapsed="false">
      <c r="A57" s="14" t="s">
        <v>67</v>
      </c>
      <c r="B57" s="17" t="n">
        <v>11</v>
      </c>
      <c r="C57" s="17" t="s">
        <v>21</v>
      </c>
      <c r="D57" s="20" t="n">
        <v>5564.2</v>
      </c>
    </row>
    <row r="58" customFormat="false" ht="18.05" hidden="false" customHeight="true" outlineLevel="0" collapsed="false">
      <c r="A58" s="11" t="s">
        <v>68</v>
      </c>
      <c r="B58" s="16" t="n">
        <v>13</v>
      </c>
      <c r="C58" s="16" t="s">
        <v>13</v>
      </c>
      <c r="D58" s="13" t="n">
        <f aca="false">D59</f>
        <v>172.3</v>
      </c>
    </row>
    <row r="59" customFormat="false" ht="18.05" hidden="false" customHeight="true" outlineLevel="0" collapsed="false">
      <c r="A59" s="14" t="s">
        <v>69</v>
      </c>
      <c r="B59" s="17" t="n">
        <v>13</v>
      </c>
      <c r="C59" s="17" t="s">
        <v>12</v>
      </c>
      <c r="D59" s="20" t="n">
        <v>172.3</v>
      </c>
    </row>
    <row r="60" customFormat="false" ht="25.9" hidden="false" customHeight="true" outlineLevel="0" collapsed="false">
      <c r="A60" s="23" t="s">
        <v>70</v>
      </c>
      <c r="B60" s="16" t="n">
        <v>14</v>
      </c>
      <c r="C60" s="16" t="s">
        <v>13</v>
      </c>
      <c r="D60" s="13" t="n">
        <f aca="false">D61+D62</f>
        <v>23110.1</v>
      </c>
    </row>
    <row r="61" customFormat="false" ht="28.25" hidden="false" customHeight="true" outlineLevel="0" collapsed="false">
      <c r="A61" s="24" t="s">
        <v>71</v>
      </c>
      <c r="B61" s="17" t="n">
        <v>14</v>
      </c>
      <c r="C61" s="17" t="s">
        <v>12</v>
      </c>
      <c r="D61" s="20" t="n">
        <v>3000</v>
      </c>
    </row>
    <row r="62" customFormat="false" ht="28.25" hidden="false" customHeight="true" outlineLevel="0" collapsed="false">
      <c r="A62" s="24" t="s">
        <v>72</v>
      </c>
      <c r="B62" s="17" t="s">
        <v>73</v>
      </c>
      <c r="C62" s="17" t="s">
        <v>17</v>
      </c>
      <c r="D62" s="20" t="n">
        <v>20110.1</v>
      </c>
    </row>
    <row r="63" customFormat="false" ht="17.35" hidden="false" customHeight="false" outlineLevel="0" collapsed="false">
      <c r="A63" s="25"/>
      <c r="B63" s="26"/>
      <c r="C63" s="26"/>
      <c r="D63" s="27"/>
    </row>
    <row r="65" customFormat="false" ht="17.35" hidden="false" customHeight="false" outlineLevel="0" collapsed="false">
      <c r="A65" s="28"/>
      <c r="B65" s="28"/>
      <c r="C65" s="28"/>
      <c r="D65" s="28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  <c r="ME65" s="29"/>
      <c r="MF65" s="29"/>
      <c r="MG65" s="29"/>
      <c r="MH65" s="29"/>
      <c r="MI65" s="29"/>
      <c r="MJ65" s="29"/>
      <c r="MK65" s="29"/>
      <c r="ML65" s="29"/>
      <c r="MM65" s="29"/>
      <c r="MN65" s="29"/>
      <c r="MO65" s="29"/>
      <c r="MP65" s="29"/>
      <c r="MQ65" s="29"/>
      <c r="MR65" s="29"/>
      <c r="MS65" s="29"/>
      <c r="MT65" s="29"/>
      <c r="MU65" s="29"/>
      <c r="MV65" s="29"/>
      <c r="MW65" s="29"/>
      <c r="MX65" s="29"/>
      <c r="MY65" s="29"/>
      <c r="MZ65" s="29"/>
      <c r="NA65" s="29"/>
      <c r="NB65" s="29"/>
      <c r="NC65" s="29"/>
      <c r="ND65" s="29"/>
      <c r="NE65" s="29"/>
      <c r="NF65" s="29"/>
      <c r="NG65" s="29"/>
      <c r="NH65" s="29"/>
      <c r="NI65" s="29"/>
      <c r="NJ65" s="29"/>
      <c r="NK65" s="29"/>
      <c r="NL65" s="29"/>
      <c r="NM65" s="29"/>
      <c r="NN65" s="29"/>
      <c r="NO65" s="29"/>
      <c r="NP65" s="29"/>
      <c r="NQ65" s="29"/>
      <c r="NR65" s="29"/>
      <c r="NS65" s="29"/>
      <c r="NT65" s="29"/>
      <c r="NU65" s="29"/>
      <c r="NV65" s="29"/>
      <c r="NW65" s="29"/>
      <c r="NX65" s="29"/>
      <c r="NY65" s="29"/>
      <c r="NZ65" s="29"/>
      <c r="OA65" s="29"/>
      <c r="OB65" s="29"/>
      <c r="OC65" s="29"/>
      <c r="OD65" s="29"/>
      <c r="OE65" s="29"/>
      <c r="OF65" s="29"/>
      <c r="OG65" s="29"/>
      <c r="OH65" s="29"/>
      <c r="OI65" s="29"/>
      <c r="OJ65" s="29"/>
      <c r="OK65" s="29"/>
      <c r="OL65" s="29"/>
      <c r="OM65" s="29"/>
      <c r="ON65" s="29"/>
      <c r="OO65" s="29"/>
      <c r="OP65" s="29"/>
      <c r="OQ65" s="29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9"/>
      <c r="PQ65" s="29"/>
      <c r="PR65" s="29"/>
      <c r="PS65" s="29"/>
      <c r="PT65" s="29"/>
      <c r="PU65" s="29"/>
      <c r="PV65" s="29"/>
      <c r="PW65" s="29"/>
      <c r="PX65" s="29"/>
      <c r="PY65" s="29"/>
      <c r="PZ65" s="29"/>
      <c r="QA65" s="29"/>
      <c r="QB65" s="29"/>
      <c r="QC65" s="29"/>
      <c r="QD65" s="29"/>
      <c r="QE65" s="29"/>
      <c r="QF65" s="29"/>
      <c r="QG65" s="29"/>
      <c r="QH65" s="29"/>
      <c r="QI65" s="29"/>
      <c r="QJ65" s="29"/>
      <c r="QK65" s="29"/>
      <c r="QL65" s="29"/>
      <c r="QM65" s="29"/>
      <c r="QN65" s="29"/>
      <c r="QO65" s="29"/>
      <c r="QP65" s="29"/>
      <c r="QQ65" s="29"/>
      <c r="QR65" s="29"/>
      <c r="QS65" s="29"/>
      <c r="QT65" s="29"/>
      <c r="QU65" s="29"/>
      <c r="QV65" s="29"/>
      <c r="QW65" s="29"/>
      <c r="QX65" s="29"/>
      <c r="QY65" s="29"/>
      <c r="QZ65" s="29"/>
      <c r="RA65" s="29"/>
      <c r="RB65" s="29"/>
      <c r="RC65" s="29"/>
      <c r="RD65" s="29"/>
      <c r="RE65" s="29"/>
      <c r="RF65" s="29"/>
      <c r="RG65" s="29"/>
      <c r="RH65" s="29"/>
      <c r="RI65" s="29"/>
      <c r="RJ65" s="29"/>
      <c r="RK65" s="29"/>
      <c r="RL65" s="29"/>
      <c r="RM65" s="29"/>
      <c r="RN65" s="29"/>
      <c r="RO65" s="29"/>
      <c r="RP65" s="29"/>
      <c r="RQ65" s="29"/>
      <c r="RR65" s="29"/>
      <c r="RS65" s="29"/>
      <c r="RT65" s="29"/>
      <c r="RU65" s="29"/>
      <c r="RV65" s="29"/>
      <c r="RW65" s="29"/>
      <c r="RX65" s="29"/>
      <c r="RY65" s="29"/>
      <c r="RZ65" s="29"/>
      <c r="SA65" s="29"/>
      <c r="SB65" s="29"/>
      <c r="SC65" s="29"/>
      <c r="SD65" s="29"/>
      <c r="SE65" s="29"/>
      <c r="SF65" s="29"/>
      <c r="SG65" s="29"/>
      <c r="SH65" s="29"/>
      <c r="SI65" s="29"/>
      <c r="SJ65" s="29"/>
      <c r="SK65" s="29"/>
      <c r="SL65" s="29"/>
      <c r="SM65" s="29"/>
      <c r="SN65" s="29"/>
      <c r="SO65" s="29"/>
      <c r="SP65" s="29"/>
      <c r="SQ65" s="29"/>
      <c r="SR65" s="29"/>
      <c r="SS65" s="29"/>
      <c r="ST65" s="29"/>
      <c r="SU65" s="29"/>
      <c r="SV65" s="29"/>
      <c r="SW65" s="29"/>
      <c r="SX65" s="29"/>
      <c r="SY65" s="29"/>
      <c r="SZ65" s="29"/>
      <c r="TA65" s="29"/>
      <c r="TB65" s="29"/>
      <c r="TC65" s="29"/>
      <c r="TD65" s="29"/>
      <c r="TE65" s="29"/>
      <c r="TF65" s="29"/>
      <c r="TG65" s="29"/>
      <c r="TH65" s="29"/>
      <c r="TI65" s="29"/>
      <c r="TJ65" s="29"/>
      <c r="TK65" s="29"/>
      <c r="TL65" s="29"/>
      <c r="TM65" s="29"/>
      <c r="TN65" s="29"/>
      <c r="TO65" s="29"/>
      <c r="TP65" s="29"/>
      <c r="TQ65" s="29"/>
      <c r="TR65" s="29"/>
      <c r="TS65" s="29"/>
      <c r="TT65" s="29"/>
      <c r="TU65" s="29"/>
      <c r="TV65" s="29"/>
      <c r="TW65" s="29"/>
      <c r="TX65" s="29"/>
      <c r="TY65" s="29"/>
      <c r="TZ65" s="29"/>
      <c r="UA65" s="29"/>
      <c r="UB65" s="29"/>
      <c r="UC65" s="29"/>
      <c r="UD65" s="29"/>
      <c r="UE65" s="29"/>
      <c r="UF65" s="29"/>
      <c r="UG65" s="29"/>
      <c r="UH65" s="29"/>
      <c r="UI65" s="29"/>
      <c r="UJ65" s="29"/>
      <c r="UK65" s="29"/>
      <c r="UL65" s="29"/>
      <c r="UM65" s="29"/>
      <c r="UN65" s="29"/>
      <c r="UO65" s="29"/>
      <c r="UP65" s="29"/>
      <c r="UQ65" s="29"/>
      <c r="UR65" s="29"/>
      <c r="US65" s="29"/>
      <c r="UT65" s="29"/>
      <c r="UU65" s="29"/>
      <c r="UV65" s="29"/>
      <c r="UW65" s="29"/>
      <c r="UX65" s="29"/>
      <c r="UY65" s="29"/>
      <c r="UZ65" s="29"/>
      <c r="VA65" s="29"/>
      <c r="VB65" s="29"/>
      <c r="VC65" s="29"/>
      <c r="VD65" s="29"/>
      <c r="VE65" s="29"/>
      <c r="VF65" s="29"/>
      <c r="VG65" s="29"/>
      <c r="VH65" s="29"/>
      <c r="VI65" s="29"/>
      <c r="VJ65" s="29"/>
      <c r="VK65" s="29"/>
      <c r="VL65" s="29"/>
      <c r="VM65" s="29"/>
      <c r="VN65" s="29"/>
      <c r="VO65" s="29"/>
      <c r="VP65" s="29"/>
      <c r="VQ65" s="29"/>
      <c r="VR65" s="29"/>
      <c r="VS65" s="29"/>
      <c r="VT65" s="29"/>
      <c r="VU65" s="29"/>
      <c r="VV65" s="29"/>
      <c r="VW65" s="29"/>
      <c r="VX65" s="29"/>
      <c r="VY65" s="29"/>
      <c r="VZ65" s="29"/>
      <c r="WA65" s="29"/>
      <c r="WB65" s="29"/>
      <c r="WC65" s="29"/>
      <c r="WD65" s="29"/>
      <c r="WE65" s="29"/>
      <c r="WF65" s="29"/>
      <c r="WG65" s="29"/>
      <c r="WH65" s="29"/>
      <c r="WI65" s="29"/>
      <c r="WJ65" s="29"/>
      <c r="WK65" s="29"/>
      <c r="WL65" s="29"/>
      <c r="WM65" s="29"/>
      <c r="WN65" s="29"/>
      <c r="WO65" s="29"/>
      <c r="WP65" s="29"/>
      <c r="WQ65" s="29"/>
      <c r="WR65" s="29"/>
      <c r="WS65" s="29"/>
      <c r="WT65" s="29"/>
      <c r="WU65" s="29"/>
      <c r="WV65" s="29"/>
      <c r="WW65" s="29"/>
      <c r="WX65" s="29"/>
      <c r="WY65" s="29"/>
      <c r="WZ65" s="29"/>
      <c r="XA65" s="29"/>
      <c r="XB65" s="29"/>
      <c r="XC65" s="29"/>
      <c r="XD65" s="29"/>
      <c r="XE65" s="29"/>
      <c r="XF65" s="29"/>
      <c r="XG65" s="29"/>
      <c r="XH65" s="29"/>
      <c r="XI65" s="29"/>
      <c r="XJ65" s="29"/>
      <c r="XK65" s="29"/>
      <c r="XL65" s="29"/>
      <c r="XM65" s="29"/>
      <c r="XN65" s="29"/>
      <c r="XO65" s="29"/>
      <c r="XP65" s="29"/>
      <c r="XQ65" s="29"/>
      <c r="XR65" s="29"/>
      <c r="XS65" s="29"/>
      <c r="XT65" s="29"/>
      <c r="XU65" s="29"/>
      <c r="XV65" s="29"/>
      <c r="XW65" s="29"/>
      <c r="XX65" s="29"/>
      <c r="XY65" s="29"/>
      <c r="XZ65" s="29"/>
      <c r="YA65" s="29"/>
      <c r="YB65" s="29"/>
      <c r="YC65" s="29"/>
      <c r="YD65" s="29"/>
      <c r="YE65" s="29"/>
      <c r="YF65" s="29"/>
      <c r="YG65" s="29"/>
      <c r="YH65" s="29"/>
      <c r="YI65" s="29"/>
      <c r="YJ65" s="29"/>
      <c r="YK65" s="29"/>
      <c r="YL65" s="29"/>
      <c r="YM65" s="29"/>
      <c r="YN65" s="29"/>
      <c r="YO65" s="29"/>
      <c r="YP65" s="29"/>
      <c r="YQ65" s="29"/>
      <c r="YR65" s="29"/>
      <c r="YS65" s="29"/>
      <c r="YT65" s="29"/>
      <c r="YU65" s="29"/>
      <c r="YV65" s="29"/>
      <c r="YW65" s="29"/>
      <c r="YX65" s="29"/>
      <c r="YY65" s="29"/>
      <c r="YZ65" s="29"/>
      <c r="ZA65" s="29"/>
      <c r="ZB65" s="29"/>
      <c r="ZC65" s="29"/>
      <c r="ZD65" s="29"/>
      <c r="ZE65" s="29"/>
      <c r="ZF65" s="29"/>
      <c r="ZG65" s="29"/>
      <c r="ZH65" s="29"/>
      <c r="ZI65" s="29"/>
      <c r="ZJ65" s="29"/>
      <c r="ZK65" s="29"/>
      <c r="ZL65" s="29"/>
      <c r="ZM65" s="29"/>
      <c r="ZN65" s="29"/>
      <c r="ZO65" s="29"/>
      <c r="ZP65" s="29"/>
      <c r="ZQ65" s="29"/>
      <c r="ZR65" s="29"/>
      <c r="ZS65" s="29"/>
      <c r="ZT65" s="29"/>
      <c r="ZU65" s="29"/>
      <c r="ZV65" s="29"/>
      <c r="ZW65" s="29"/>
      <c r="ZX65" s="29"/>
      <c r="ZY65" s="29"/>
      <c r="ZZ65" s="29"/>
      <c r="AAA65" s="29"/>
      <c r="AAB65" s="29"/>
      <c r="AAC65" s="29"/>
      <c r="AAD65" s="29"/>
      <c r="AAE65" s="29"/>
      <c r="AAF65" s="29"/>
      <c r="AAG65" s="29"/>
      <c r="AAH65" s="29"/>
      <c r="AAI65" s="29"/>
      <c r="AAJ65" s="29"/>
      <c r="AAK65" s="29"/>
      <c r="AAL65" s="29"/>
      <c r="AAM65" s="29"/>
      <c r="AAN65" s="29"/>
      <c r="AAO65" s="29"/>
      <c r="AAP65" s="29"/>
      <c r="AAQ65" s="29"/>
      <c r="AAR65" s="29"/>
      <c r="AAS65" s="29"/>
      <c r="AAT65" s="29"/>
      <c r="AAU65" s="29"/>
      <c r="AAV65" s="29"/>
      <c r="AAW65" s="29"/>
      <c r="AAX65" s="29"/>
      <c r="AAY65" s="29"/>
      <c r="AAZ65" s="29"/>
      <c r="ABA65" s="29"/>
      <c r="ABB65" s="29"/>
      <c r="ABC65" s="29"/>
      <c r="ABD65" s="29"/>
      <c r="ABE65" s="29"/>
      <c r="ABF65" s="29"/>
      <c r="ABG65" s="29"/>
      <c r="ABH65" s="29"/>
      <c r="ABI65" s="29"/>
      <c r="ABJ65" s="29"/>
      <c r="ABK65" s="29"/>
      <c r="ABL65" s="29"/>
      <c r="ABM65" s="29"/>
      <c r="ABN65" s="29"/>
      <c r="ABO65" s="29"/>
      <c r="ABP65" s="29"/>
      <c r="ABQ65" s="29"/>
      <c r="ABR65" s="29"/>
      <c r="ABS65" s="29"/>
      <c r="ABT65" s="29"/>
      <c r="ABU65" s="29"/>
      <c r="ABV65" s="29"/>
      <c r="ABW65" s="29"/>
      <c r="ABX65" s="29"/>
      <c r="ABY65" s="29"/>
      <c r="ABZ65" s="29"/>
      <c r="ACA65" s="29"/>
      <c r="ACB65" s="29"/>
      <c r="ACC65" s="29"/>
      <c r="ACD65" s="29"/>
      <c r="ACE65" s="29"/>
      <c r="ACF65" s="29"/>
      <c r="ACG65" s="29"/>
      <c r="ACH65" s="29"/>
      <c r="ACI65" s="29"/>
      <c r="ACJ65" s="29"/>
      <c r="ACK65" s="29"/>
      <c r="ACL65" s="29"/>
      <c r="ACM65" s="29"/>
      <c r="ACN65" s="29"/>
      <c r="ACO65" s="29"/>
      <c r="ACP65" s="29"/>
      <c r="ACQ65" s="29"/>
      <c r="ACR65" s="29"/>
      <c r="ACS65" s="29"/>
      <c r="ACT65" s="29"/>
      <c r="ACU65" s="29"/>
      <c r="ACV65" s="29"/>
      <c r="ACW65" s="29"/>
      <c r="ACX65" s="29"/>
      <c r="ACY65" s="29"/>
      <c r="ACZ65" s="29"/>
      <c r="ADA65" s="29"/>
      <c r="ADB65" s="29"/>
      <c r="ADC65" s="29"/>
      <c r="ADD65" s="29"/>
      <c r="ADE65" s="29"/>
      <c r="ADF65" s="29"/>
      <c r="ADG65" s="29"/>
      <c r="ADH65" s="29"/>
      <c r="ADI65" s="29"/>
      <c r="ADJ65" s="29"/>
      <c r="ADK65" s="29"/>
      <c r="ADL65" s="29"/>
      <c r="ADM65" s="29"/>
      <c r="ADN65" s="29"/>
      <c r="ADO65" s="29"/>
      <c r="ADP65" s="29"/>
      <c r="ADQ65" s="29"/>
      <c r="ADR65" s="29"/>
      <c r="ADS65" s="29"/>
      <c r="ADT65" s="29"/>
      <c r="ADU65" s="29"/>
      <c r="ADV65" s="29"/>
      <c r="ADW65" s="29"/>
      <c r="ADX65" s="29"/>
      <c r="ADY65" s="29"/>
      <c r="ADZ65" s="29"/>
      <c r="AEA65" s="29"/>
      <c r="AEB65" s="29"/>
      <c r="AEC65" s="29"/>
      <c r="AED65" s="29"/>
      <c r="AEE65" s="29"/>
      <c r="AEF65" s="29"/>
      <c r="AEG65" s="29"/>
      <c r="AEH65" s="29"/>
      <c r="AEI65" s="29"/>
      <c r="AEJ65" s="29"/>
      <c r="AEK65" s="29"/>
      <c r="AEL65" s="29"/>
      <c r="AEM65" s="29"/>
      <c r="AEN65" s="29"/>
      <c r="AEO65" s="29"/>
      <c r="AEP65" s="29"/>
      <c r="AEQ65" s="29"/>
      <c r="AER65" s="29"/>
      <c r="AES65" s="29"/>
      <c r="AET65" s="29"/>
      <c r="AEU65" s="29"/>
      <c r="AEV65" s="29"/>
      <c r="AEW65" s="29"/>
      <c r="AEX65" s="29"/>
      <c r="AEY65" s="29"/>
      <c r="AEZ65" s="29"/>
      <c r="AFA65" s="29"/>
      <c r="AFB65" s="29"/>
      <c r="AFC65" s="29"/>
      <c r="AFD65" s="29"/>
      <c r="AFE65" s="29"/>
      <c r="AFF65" s="29"/>
      <c r="AFG65" s="29"/>
      <c r="AFH65" s="29"/>
      <c r="AFI65" s="29"/>
      <c r="AFJ65" s="29"/>
      <c r="AFK65" s="29"/>
      <c r="AFL65" s="29"/>
      <c r="AFM65" s="29"/>
      <c r="AFN65" s="29"/>
      <c r="AFO65" s="29"/>
      <c r="AFP65" s="29"/>
      <c r="AFQ65" s="29"/>
      <c r="AFR65" s="29"/>
      <c r="AFS65" s="29"/>
      <c r="AFT65" s="29"/>
      <c r="AFU65" s="29"/>
      <c r="AFV65" s="29"/>
      <c r="AFW65" s="29"/>
      <c r="AFX65" s="29"/>
      <c r="AFY65" s="29"/>
      <c r="AFZ65" s="29"/>
      <c r="AGA65" s="29"/>
      <c r="AGB65" s="29"/>
      <c r="AGC65" s="29"/>
      <c r="AGD65" s="29"/>
      <c r="AGE65" s="29"/>
      <c r="AGF65" s="29"/>
      <c r="AGG65" s="29"/>
      <c r="AGH65" s="29"/>
      <c r="AGI65" s="29"/>
      <c r="AGJ65" s="29"/>
      <c r="AGK65" s="29"/>
      <c r="AGL65" s="29"/>
      <c r="AGM65" s="29"/>
      <c r="AGN65" s="29"/>
      <c r="AGO65" s="29"/>
      <c r="AGP65" s="29"/>
      <c r="AGQ65" s="29"/>
      <c r="AGR65" s="29"/>
      <c r="AGS65" s="29"/>
      <c r="AGT65" s="29"/>
      <c r="AGU65" s="29"/>
      <c r="AGV65" s="29"/>
      <c r="AGW65" s="29"/>
      <c r="AGX65" s="29"/>
      <c r="AGY65" s="29"/>
      <c r="AGZ65" s="29"/>
      <c r="AHA65" s="29"/>
      <c r="AHB65" s="29"/>
      <c r="AHC65" s="29"/>
      <c r="AHD65" s="29"/>
      <c r="AHE65" s="29"/>
      <c r="AHF65" s="29"/>
      <c r="AHG65" s="29"/>
      <c r="AHH65" s="29"/>
      <c r="AHI65" s="29"/>
      <c r="AHJ65" s="29"/>
      <c r="AHK65" s="29"/>
      <c r="AHL65" s="29"/>
      <c r="AHM65" s="29"/>
      <c r="AHN65" s="29"/>
      <c r="AHO65" s="29"/>
      <c r="AHP65" s="29"/>
      <c r="AHQ65" s="29"/>
      <c r="AHR65" s="29"/>
      <c r="AHS65" s="29"/>
      <c r="AHT65" s="29"/>
      <c r="AHU65" s="29"/>
      <c r="AHV65" s="29"/>
      <c r="AHW65" s="29"/>
      <c r="AHX65" s="29"/>
      <c r="AHY65" s="29"/>
      <c r="AHZ65" s="29"/>
      <c r="AIA65" s="29"/>
      <c r="AIB65" s="29"/>
      <c r="AIC65" s="29"/>
      <c r="AID65" s="29"/>
      <c r="AIE65" s="29"/>
      <c r="AIF65" s="29"/>
      <c r="AIG65" s="29"/>
      <c r="AIH65" s="29"/>
      <c r="AII65" s="29"/>
      <c r="AIJ65" s="29"/>
      <c r="AIK65" s="29"/>
      <c r="AIL65" s="29"/>
      <c r="AIM65" s="29"/>
      <c r="AIN65" s="29"/>
      <c r="AIO65" s="29"/>
      <c r="AIP65" s="29"/>
      <c r="AIQ65" s="29"/>
      <c r="AIR65" s="29"/>
      <c r="AIS65" s="29"/>
      <c r="AIT65" s="29"/>
      <c r="AIU65" s="29"/>
      <c r="AIV65" s="29"/>
      <c r="AIW65" s="29"/>
      <c r="AIX65" s="29"/>
      <c r="AIY65" s="29"/>
      <c r="AIZ65" s="29"/>
      <c r="AJA65" s="29"/>
      <c r="AJB65" s="29"/>
      <c r="AJC65" s="29"/>
      <c r="AJD65" s="29"/>
      <c r="AJE65" s="29"/>
      <c r="AJF65" s="29"/>
      <c r="AJG65" s="29"/>
      <c r="AJH65" s="29"/>
      <c r="AJI65" s="29"/>
      <c r="AJJ65" s="29"/>
      <c r="AJK65" s="29"/>
      <c r="AJL65" s="29"/>
      <c r="AJM65" s="29"/>
      <c r="AJN65" s="29"/>
      <c r="AJO65" s="29"/>
      <c r="AJP65" s="29"/>
      <c r="AJQ65" s="29"/>
      <c r="AJR65" s="29"/>
      <c r="AJS65" s="29"/>
      <c r="AJT65" s="29"/>
      <c r="AJU65" s="29"/>
      <c r="AJV65" s="29"/>
      <c r="AJW65" s="29"/>
      <c r="AJX65" s="29"/>
      <c r="AJY65" s="29"/>
      <c r="AJZ65" s="29"/>
      <c r="AKA65" s="29"/>
      <c r="AKB65" s="29"/>
      <c r="AKC65" s="29"/>
      <c r="AKD65" s="29"/>
      <c r="AKE65" s="29"/>
      <c r="AKF65" s="29"/>
      <c r="AKG65" s="29"/>
      <c r="AKH65" s="29"/>
      <c r="AKI65" s="29"/>
      <c r="AKJ65" s="29"/>
      <c r="AKK65" s="29"/>
      <c r="AKL65" s="29"/>
      <c r="AKM65" s="29"/>
      <c r="AKN65" s="29"/>
      <c r="AKO65" s="29"/>
      <c r="AKP65" s="29"/>
      <c r="AKQ65" s="29"/>
      <c r="AKR65" s="29"/>
      <c r="AKS65" s="29"/>
      <c r="AKT65" s="29"/>
      <c r="AKU65" s="29"/>
      <c r="AKV65" s="29"/>
      <c r="AKW65" s="29"/>
      <c r="AKX65" s="29"/>
      <c r="AKY65" s="29"/>
      <c r="AKZ65" s="29"/>
      <c r="ALA65" s="29"/>
      <c r="ALB65" s="29"/>
      <c r="ALC65" s="29"/>
      <c r="ALD65" s="29"/>
      <c r="ALE65" s="29"/>
      <c r="ALF65" s="29"/>
      <c r="ALG65" s="29"/>
      <c r="ALH65" s="29"/>
      <c r="ALI65" s="29"/>
      <c r="ALJ65" s="29"/>
      <c r="ALK65" s="29"/>
      <c r="ALL65" s="29"/>
      <c r="ALM65" s="29"/>
      <c r="ALN65" s="29"/>
      <c r="ALO65" s="29"/>
      <c r="ALP65" s="29"/>
      <c r="ALQ65" s="29"/>
      <c r="ALR65" s="29"/>
      <c r="ALS65" s="29"/>
      <c r="ALT65" s="29"/>
      <c r="ALU65" s="29"/>
      <c r="ALV65" s="29"/>
      <c r="ALW65" s="29"/>
      <c r="ALX65" s="29"/>
      <c r="ALY65" s="29"/>
      <c r="ALZ65" s="29"/>
      <c r="AMA65" s="29"/>
      <c r="AMB65" s="29"/>
      <c r="AMC65" s="29"/>
      <c r="AMD65" s="29"/>
      <c r="AME65" s="29"/>
      <c r="AMF65" s="29"/>
      <c r="AMG65" s="29"/>
      <c r="AMH65" s="29"/>
      <c r="AMI65" s="29"/>
      <c r="AMJ65" s="29"/>
    </row>
    <row r="66" customFormat="false" ht="17.35" hidden="false" customHeight="false" outlineLevel="0" collapsed="false">
      <c r="A66" s="25"/>
      <c r="B66" s="30"/>
      <c r="C66" s="30"/>
      <c r="D66" s="31"/>
    </row>
    <row r="71" s="29" customFormat="true" ht="13.8" hidden="false" customHeight="false" outlineLevel="0" collapsed="false">
      <c r="A71" s="1"/>
      <c r="B71" s="2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471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2023-10-08T14:14:02Z</cp:lastPrinted>
  <dcterms:modified xsi:type="dcterms:W3CDTF">2023-12-28T17:10:06Z</dcterms:modified>
  <cp:revision>165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